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atasimplified-my.sharepoint.com/personal/michael_hrsimplified_org/Documents/Books/Mikes Book/Resources/"/>
    </mc:Choice>
  </mc:AlternateContent>
  <xr:revisionPtr revIDLastSave="80" documentId="8_{E4563C1A-556D-4B6F-BDE5-6D44711048CE}" xr6:coauthVersionLast="47" xr6:coauthVersionMax="47" xr10:uidLastSave="{28450FC5-E7CC-4131-A11E-5F6EC7344337}"/>
  <bookViews>
    <workbookView xWindow="-108" yWindow="-108" windowWidth="23256" windowHeight="12456" xr2:uid="{00000000-000D-0000-FFFF-FFFF00000000}"/>
  </bookViews>
  <sheets>
    <sheet name="Instructions" sheetId="3" r:id="rId1"/>
    <sheet name="Income and Expenses" sheetId="1" r:id="rId2"/>
    <sheet name="Invoice Caland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B44" i="1"/>
  <c r="B42" i="1"/>
  <c r="R34" i="1" l="1"/>
  <c r="Q34" i="1"/>
  <c r="P34" i="1"/>
  <c r="O34" i="1"/>
  <c r="O35" i="1" s="1"/>
  <c r="N34" i="1"/>
  <c r="M34" i="1"/>
  <c r="L34" i="1"/>
  <c r="K34" i="1"/>
  <c r="J34" i="1"/>
  <c r="I34" i="1"/>
  <c r="H34" i="1"/>
  <c r="G34" i="1"/>
  <c r="F34" i="1"/>
  <c r="E34" i="1"/>
  <c r="D34" i="1"/>
  <c r="D35" i="1" s="1"/>
  <c r="C34" i="1"/>
  <c r="R15" i="1"/>
  <c r="Q15" i="1"/>
  <c r="Q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M35" i="1" l="1"/>
  <c r="M36" i="1" s="1"/>
  <c r="D38" i="1"/>
  <c r="D39" i="1" s="1"/>
  <c r="O38" i="1"/>
  <c r="O39" i="1" s="1"/>
  <c r="Q17" i="1"/>
  <c r="N16" i="1"/>
  <c r="N17" i="1" s="1"/>
  <c r="N35" i="1"/>
  <c r="N36" i="1" s="1"/>
  <c r="O36" i="1"/>
  <c r="P16" i="1"/>
  <c r="P17" i="1" s="1"/>
  <c r="P35" i="1"/>
  <c r="P38" i="1" s="1"/>
  <c r="P39" i="1" s="1"/>
  <c r="Q35" i="1"/>
  <c r="Q38" i="1" s="1"/>
  <c r="Q39" i="1" s="1"/>
  <c r="R16" i="1"/>
  <c r="R17" i="1" s="1"/>
  <c r="R35" i="1"/>
  <c r="R38" i="1" s="1"/>
  <c r="R39" i="1" s="1"/>
  <c r="C16" i="1"/>
  <c r="C17" i="1" s="1"/>
  <c r="D36" i="1"/>
  <c r="E35" i="1"/>
  <c r="E36" i="1" s="1"/>
  <c r="F16" i="1"/>
  <c r="F17" i="1" s="1"/>
  <c r="F35" i="1"/>
  <c r="F38" i="1" s="1"/>
  <c r="F39" i="1" s="1"/>
  <c r="G16" i="1"/>
  <c r="G17" i="1" s="1"/>
  <c r="G35" i="1"/>
  <c r="G38" i="1" s="1"/>
  <c r="G39" i="1" s="1"/>
  <c r="H16" i="1"/>
  <c r="H17" i="1" s="1"/>
  <c r="H35" i="1"/>
  <c r="H38" i="1" s="1"/>
  <c r="H39" i="1" s="1"/>
  <c r="I16" i="1"/>
  <c r="I17" i="1" s="1"/>
  <c r="I35" i="1"/>
  <c r="I38" i="1" s="1"/>
  <c r="I39" i="1" s="1"/>
  <c r="J16" i="1"/>
  <c r="J17" i="1" s="1"/>
  <c r="J35" i="1"/>
  <c r="J38" i="1" s="1"/>
  <c r="J39" i="1" s="1"/>
  <c r="M16" i="1"/>
  <c r="M17" i="1" s="1"/>
  <c r="O16" i="1"/>
  <c r="O17" i="1" s="1"/>
  <c r="C35" i="1"/>
  <c r="C38" i="1" s="1"/>
  <c r="C39" i="1" s="1"/>
  <c r="D16" i="1"/>
  <c r="D17" i="1" s="1"/>
  <c r="E16" i="1"/>
  <c r="E17" i="1" s="1"/>
  <c r="K16" i="1"/>
  <c r="K17" i="1" s="1"/>
  <c r="K35" i="1"/>
  <c r="K36" i="1" s="1"/>
  <c r="L16" i="1"/>
  <c r="L17" i="1" s="1"/>
  <c r="L35" i="1"/>
  <c r="L38" i="1" s="1"/>
  <c r="L39" i="1" s="1"/>
  <c r="E38" i="1" l="1"/>
  <c r="E39" i="1" s="1"/>
  <c r="F36" i="1"/>
  <c r="G36" i="1"/>
  <c r="N38" i="1"/>
  <c r="N39" i="1" s="1"/>
  <c r="K38" i="1"/>
  <c r="K39" i="1" s="1"/>
  <c r="L36" i="1"/>
  <c r="Q36" i="1"/>
  <c r="P36" i="1"/>
  <c r="C36" i="1"/>
  <c r="H36" i="1"/>
  <c r="M38" i="1"/>
  <c r="M39" i="1" s="1"/>
  <c r="R36" i="1"/>
  <c r="I36" i="1"/>
  <c r="J36" i="1"/>
  <c r="B34" i="1" l="1"/>
  <c r="B15" i="1"/>
  <c r="B16" i="1" s="1"/>
  <c r="B35" i="1" l="1"/>
  <c r="B36" i="1" s="1"/>
  <c r="B17" i="1"/>
  <c r="B38" i="1" l="1"/>
  <c r="B39" i="1" l="1"/>
  <c r="C42" i="1" l="1"/>
  <c r="D42" i="1" s="1"/>
  <c r="E42" i="1" s="1"/>
  <c r="F42" i="1" s="1"/>
  <c r="G42" i="1" s="1"/>
  <c r="H42" i="1" s="1"/>
  <c r="I42" i="1" s="1"/>
  <c r="J42" i="1" s="1"/>
  <c r="K42" i="1" s="1"/>
  <c r="L42" i="1" s="1"/>
  <c r="M42" i="1" s="1"/>
  <c r="N42" i="1" s="1"/>
  <c r="O42" i="1" s="1"/>
  <c r="B45" i="1"/>
  <c r="P42" i="1" l="1"/>
  <c r="Q42" i="1" s="1"/>
  <c r="R42" i="1" s="1"/>
</calcChain>
</file>

<file path=xl/sharedStrings.xml><?xml version="1.0" encoding="utf-8"?>
<sst xmlns="http://schemas.openxmlformats.org/spreadsheetml/2006/main" count="96" uniqueCount="77">
  <si>
    <t>Expenses</t>
  </si>
  <si>
    <t>Total</t>
  </si>
  <si>
    <t>Provit</t>
  </si>
  <si>
    <t>Vat</t>
  </si>
  <si>
    <t>Income</t>
  </si>
  <si>
    <t>VAT</t>
  </si>
  <si>
    <t>Total without VAT</t>
  </si>
  <si>
    <t>Total Without Vat</t>
  </si>
  <si>
    <t>% provit</t>
  </si>
  <si>
    <t>YTD Profit</t>
  </si>
  <si>
    <t>Invoicing dates</t>
  </si>
  <si>
    <t>1st</t>
  </si>
  <si>
    <t>10th</t>
  </si>
  <si>
    <t>15th</t>
  </si>
  <si>
    <t>30th</t>
  </si>
  <si>
    <t>PAT</t>
  </si>
  <si>
    <t>Office Rent</t>
  </si>
  <si>
    <t>Utilities</t>
  </si>
  <si>
    <t>Payroll</t>
  </si>
  <si>
    <t>Software Subscriptions</t>
  </si>
  <si>
    <t>Marketing &amp; Advertising</t>
  </si>
  <si>
    <t>Inventory &amp; Supplies</t>
  </si>
  <si>
    <t>Professional Services</t>
  </si>
  <si>
    <t>Insurance</t>
  </si>
  <si>
    <t>Travel &amp; Accommodation</t>
  </si>
  <si>
    <t>Equipment &amp; Maintenance</t>
  </si>
  <si>
    <t>Product Sales</t>
  </si>
  <si>
    <t>Service Fees</t>
  </si>
  <si>
    <t>Subscription Revenue</t>
  </si>
  <si>
    <t>Affiliate Marketing</t>
  </si>
  <si>
    <t>Sponsorships &amp; Partnerships</t>
  </si>
  <si>
    <t>Freelance Projects</t>
  </si>
  <si>
    <t>Advertising Revenue</t>
  </si>
  <si>
    <t>Grants &amp; Funding</t>
  </si>
  <si>
    <t>Investment Income</t>
  </si>
  <si>
    <t>Royalties &amp; Licensing Fees</t>
  </si>
  <si>
    <t>Company Tax 15%</t>
  </si>
  <si>
    <t xml:space="preserve">Johnstone Enterprises  </t>
  </si>
  <si>
    <t xml:space="preserve">Horizon Tech Solutions  </t>
  </si>
  <si>
    <t xml:space="preserve">Summit Marketing Group  </t>
  </si>
  <si>
    <t xml:space="preserve">Pinnacle Financial Services  </t>
  </si>
  <si>
    <t xml:space="preserve">BlueWave Consulting  </t>
  </si>
  <si>
    <t xml:space="preserve">Velocity Logistics  </t>
  </si>
  <si>
    <t xml:space="preserve">Evergreen Retail Co.  </t>
  </si>
  <si>
    <t xml:space="preserve">Fusion Digital Agency  </t>
  </si>
  <si>
    <t xml:space="preserve">GlobalEdge IT Solutions  </t>
  </si>
  <si>
    <t xml:space="preserve">Quantum Manufacturing  </t>
  </si>
  <si>
    <t xml:space="preserve">BrightPath Education  </t>
  </si>
  <si>
    <t xml:space="preserve">Innovate Software Ltd.  </t>
  </si>
  <si>
    <t xml:space="preserve">Synergy Health Solutions  </t>
  </si>
  <si>
    <t xml:space="preserve">NextGen Media Group  </t>
  </si>
  <si>
    <t xml:space="preserve">Titan Security Systems  </t>
  </si>
  <si>
    <t xml:space="preserve">Metro Construction Inc.  </t>
  </si>
  <si>
    <t xml:space="preserve">Aspire Creative Studio  </t>
  </si>
  <si>
    <t xml:space="preserve">NorthStar Telecommunications  </t>
  </si>
  <si>
    <t xml:space="preserve">EcoGreen Energy Solutions  </t>
  </si>
  <si>
    <t xml:space="preserve">Zenith Legal Services  </t>
  </si>
  <si>
    <t>Debit Order</t>
  </si>
  <si>
    <t>Invoice</t>
  </si>
  <si>
    <t>Financial Tips for Cash Flow Success</t>
  </si>
  <si>
    <r>
      <t>1. Always Keep a Cash Reserve</t>
    </r>
    <r>
      <rPr>
        <sz val="11"/>
        <color theme="1"/>
        <rFont val="Calibri"/>
        <family val="2"/>
        <scheme val="minor"/>
      </rPr>
      <t xml:space="preserve"> – Aim for 3-6 months of expenses saved to cover unexpected downturns.</t>
    </r>
  </si>
  <si>
    <r>
      <t>2. Invoice Promptly &amp; Follow Up</t>
    </r>
    <r>
      <rPr>
        <sz val="11"/>
        <color theme="1"/>
        <rFont val="Calibri"/>
        <family val="2"/>
        <scheme val="minor"/>
      </rPr>
      <t xml:space="preserve"> – Late payments hurt cash flow; set clear payment terms and follow up regularly.</t>
    </r>
  </si>
  <si>
    <r>
      <t>3. Separate Fixed &amp; Variable Costs</t>
    </r>
    <r>
      <rPr>
        <sz val="11"/>
        <color theme="1"/>
        <rFont val="Calibri"/>
        <family val="2"/>
        <scheme val="minor"/>
      </rPr>
      <t xml:space="preserve"> – Knowing essential vs. discretionary expenses helps in cutting costs when necessary.</t>
    </r>
  </si>
  <si>
    <r>
      <t>4. Monitor Cash Flow Weekly</t>
    </r>
    <r>
      <rPr>
        <sz val="11"/>
        <color theme="1"/>
        <rFont val="Calibri"/>
        <family val="2"/>
        <scheme val="minor"/>
      </rPr>
      <t xml:space="preserve"> – Instead of waiting for month-end, check weekly cash balances to prevent surprises.</t>
    </r>
  </si>
  <si>
    <r>
      <t>5. Understand Your Break-Even Point</t>
    </r>
    <r>
      <rPr>
        <sz val="11"/>
        <color theme="1"/>
        <rFont val="Calibri"/>
        <family val="2"/>
        <scheme val="minor"/>
      </rPr>
      <t xml:space="preserve"> – Knowing the revenue needed to cover costs helps set realistic pricing and sales goals.</t>
    </r>
  </si>
  <si>
    <r>
      <t>6. Negotiate Payment Terms</t>
    </r>
    <r>
      <rPr>
        <sz val="11"/>
        <color theme="1"/>
        <rFont val="Calibri"/>
        <family val="2"/>
        <scheme val="minor"/>
      </rPr>
      <t xml:space="preserve"> – Extend payables (to suppliers) while shortening receivables (from customers) for better cash flow balance.</t>
    </r>
  </si>
  <si>
    <r>
      <t>7. Leverage Automation</t>
    </r>
    <r>
      <rPr>
        <sz val="11"/>
        <color theme="1"/>
        <rFont val="Calibri"/>
        <family val="2"/>
        <scheme val="minor"/>
      </rPr>
      <t xml:space="preserve"> – Use accounting software or bank alerts to avoid missed payments and detect cash shortages early.</t>
    </r>
  </si>
  <si>
    <r>
      <t>8. Control Unnecessary Spending</t>
    </r>
    <r>
      <rPr>
        <sz val="11"/>
        <color theme="1"/>
        <rFont val="Calibri"/>
        <family val="2"/>
        <scheme val="minor"/>
      </rPr>
      <t xml:space="preserve"> – Always ask: </t>
    </r>
    <r>
      <rPr>
        <i/>
        <sz val="11"/>
        <color theme="1"/>
        <rFont val="Calibri"/>
        <family val="2"/>
        <scheme val="minor"/>
      </rPr>
      <t>Does this expense contribute to revenue growth?</t>
    </r>
  </si>
  <si>
    <r>
      <t>9. Plan for Seasonal Changes</t>
    </r>
    <r>
      <rPr>
        <sz val="11"/>
        <color theme="1"/>
        <rFont val="Calibri"/>
        <family val="2"/>
        <scheme val="minor"/>
      </rPr>
      <t xml:space="preserve"> – If revenue fluctuates seasonally, adjust expenses accordingly and save in peak months.</t>
    </r>
  </si>
  <si>
    <r>
      <t>10. Invest in Growth When Profitable</t>
    </r>
    <r>
      <rPr>
        <sz val="11"/>
        <color theme="1"/>
        <rFont val="Calibri"/>
        <family val="2"/>
        <scheme val="minor"/>
      </rPr>
      <t xml:space="preserve"> – Don’t expand too quickly. Use excess cash strategically for sustainable business growth.</t>
    </r>
  </si>
  <si>
    <t>How to Use This Tracker:</t>
  </si>
  <si>
    <t>Update it monthly with actual and projected cash flow figures.</t>
  </si>
  <si>
    <t>Use the break-even analysis to determine sales targets and revenue goals.</t>
  </si>
  <si>
    <t>Monitor payment deadlines to ensure healthy cash flow.</t>
  </si>
  <si>
    <t>Adjust spending based on cash flow patterns to maximize profitability.</t>
  </si>
  <si>
    <t>Regularly review financial performance and adjust strategies accordingly.</t>
  </si>
  <si>
    <t>https://thepurposefulentrepreneur.co.za/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</si>
</sst>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$-409]* #,##0.00_ ;_-[$$-409]* \-#,##0.00\ ;_-[$$-409]* &quot;-&quot;??_ ;_-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9" fontId="0" fillId="0" borderId="0" xfId="2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4" fillId="5" borderId="0" xfId="3"/>
    <xf numFmtId="0" fontId="5" fillId="6" borderId="0" xfId="4"/>
    <xf numFmtId="164" fontId="0" fillId="0" borderId="0" xfId="0" applyNumberFormat="1"/>
    <xf numFmtId="164" fontId="0" fillId="2" borderId="0" xfId="1" applyNumberFormat="1" applyFont="1" applyFill="1"/>
    <xf numFmtId="164" fontId="0" fillId="0" borderId="0" xfId="1" applyNumberFormat="1" applyFont="1"/>
    <xf numFmtId="164" fontId="4" fillId="5" borderId="0" xfId="3" applyNumberFormat="1"/>
    <xf numFmtId="164" fontId="5" fillId="6" borderId="0" xfId="4" applyNumberFormat="1"/>
    <xf numFmtId="164" fontId="0" fillId="3" borderId="0" xfId="0" applyNumberFormat="1" applyFill="1"/>
    <xf numFmtId="14" fontId="0" fillId="0" borderId="0" xfId="0" applyNumberFormat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0" fillId="0" borderId="0" xfId="0" applyBorder="1"/>
    <xf numFmtId="0" fontId="9" fillId="0" borderId="0" xfId="5"/>
  </cellXfs>
  <cellStyles count="6">
    <cellStyle name="Bad" xfId="4" builtinId="27"/>
    <cellStyle name="Currency" xfId="1" builtinId="4"/>
    <cellStyle name="Good" xfId="3" builtinId="26"/>
    <cellStyle name="Hyperlink" xfId="5" builtinId="8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0</xdr:row>
      <xdr:rowOff>0</xdr:rowOff>
    </xdr:from>
    <xdr:to>
      <xdr:col>7</xdr:col>
      <xdr:colOff>388144</xdr:colOff>
      <xdr:row>10</xdr:row>
      <xdr:rowOff>30242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FF1B8E-7624-FDFB-B31F-87B83166A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0"/>
          <a:ext cx="3809524" cy="1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hepurposefulentrepreneur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FEF8-5139-4E68-85C5-D5BB0B8D36A0}">
  <dimension ref="A1:C34"/>
  <sheetViews>
    <sheetView tabSelected="1" workbookViewId="0">
      <selection activeCell="D15" sqref="D15"/>
    </sheetView>
  </sheetViews>
  <sheetFormatPr defaultRowHeight="14.4" x14ac:dyDescent="0.3"/>
  <cols>
    <col min="1" max="1" width="116.5546875" bestFit="1" customWidth="1"/>
  </cols>
  <sheetData>
    <row r="1" spans="1:3" ht="18" x14ac:dyDescent="0.3">
      <c r="A1" s="16" t="s">
        <v>59</v>
      </c>
    </row>
    <row r="2" spans="1:3" x14ac:dyDescent="0.3">
      <c r="A2" s="17"/>
    </row>
    <row r="3" spans="1:3" x14ac:dyDescent="0.3">
      <c r="A3" s="18" t="s">
        <v>60</v>
      </c>
    </row>
    <row r="4" spans="1:3" x14ac:dyDescent="0.3">
      <c r="A4" s="17"/>
    </row>
    <row r="5" spans="1:3" x14ac:dyDescent="0.3">
      <c r="A5" s="18" t="s">
        <v>61</v>
      </c>
    </row>
    <row r="6" spans="1:3" x14ac:dyDescent="0.3">
      <c r="A6" s="17"/>
    </row>
    <row r="7" spans="1:3" x14ac:dyDescent="0.3">
      <c r="A7" s="18" t="s">
        <v>62</v>
      </c>
    </row>
    <row r="8" spans="1:3" x14ac:dyDescent="0.3">
      <c r="A8" s="17"/>
    </row>
    <row r="9" spans="1:3" x14ac:dyDescent="0.3">
      <c r="A9" s="18" t="s">
        <v>63</v>
      </c>
    </row>
    <row r="10" spans="1:3" x14ac:dyDescent="0.3">
      <c r="A10" s="17"/>
    </row>
    <row r="11" spans="1:3" x14ac:dyDescent="0.3">
      <c r="A11" s="18" t="s">
        <v>64</v>
      </c>
      <c r="C11" s="20" t="s">
        <v>76</v>
      </c>
    </row>
    <row r="12" spans="1:3" x14ac:dyDescent="0.3">
      <c r="A12" s="17"/>
    </row>
    <row r="13" spans="1:3" x14ac:dyDescent="0.3">
      <c r="A13" s="18" t="s">
        <v>65</v>
      </c>
    </row>
    <row r="14" spans="1:3" x14ac:dyDescent="0.3">
      <c r="A14" s="17"/>
    </row>
    <row r="15" spans="1:3" x14ac:dyDescent="0.3">
      <c r="A15" s="18" t="s">
        <v>66</v>
      </c>
    </row>
    <row r="16" spans="1:3" x14ac:dyDescent="0.3">
      <c r="A16" s="17"/>
    </row>
    <row r="17" spans="1:1" x14ac:dyDescent="0.3">
      <c r="A17" s="18" t="s">
        <v>67</v>
      </c>
    </row>
    <row r="18" spans="1:1" x14ac:dyDescent="0.3">
      <c r="A18" s="17"/>
    </row>
    <row r="19" spans="1:1" x14ac:dyDescent="0.3">
      <c r="A19" s="18" t="s">
        <v>68</v>
      </c>
    </row>
    <row r="20" spans="1:1" x14ac:dyDescent="0.3">
      <c r="A20" s="17"/>
    </row>
    <row r="21" spans="1:1" x14ac:dyDescent="0.3">
      <c r="A21" s="18" t="s">
        <v>69</v>
      </c>
    </row>
    <row r="22" spans="1:1" x14ac:dyDescent="0.3">
      <c r="A22" s="19"/>
    </row>
    <row r="23" spans="1:1" ht="18" x14ac:dyDescent="0.3">
      <c r="A23" s="16" t="s">
        <v>70</v>
      </c>
    </row>
    <row r="24" spans="1:1" x14ac:dyDescent="0.3">
      <c r="A24" s="17"/>
    </row>
    <row r="25" spans="1:1" x14ac:dyDescent="0.3">
      <c r="A25" s="17" t="s">
        <v>71</v>
      </c>
    </row>
    <row r="26" spans="1:1" x14ac:dyDescent="0.3">
      <c r="A26" s="17"/>
    </row>
    <row r="27" spans="1:1" x14ac:dyDescent="0.3">
      <c r="A27" s="17" t="s">
        <v>72</v>
      </c>
    </row>
    <row r="28" spans="1:1" x14ac:dyDescent="0.3">
      <c r="A28" s="17"/>
    </row>
    <row r="29" spans="1:1" x14ac:dyDescent="0.3">
      <c r="A29" s="17" t="s">
        <v>73</v>
      </c>
    </row>
    <row r="30" spans="1:1" x14ac:dyDescent="0.3">
      <c r="A30" s="17"/>
    </row>
    <row r="31" spans="1:1" x14ac:dyDescent="0.3">
      <c r="A31" s="17" t="s">
        <v>74</v>
      </c>
    </row>
    <row r="32" spans="1:1" x14ac:dyDescent="0.3">
      <c r="A32" s="17"/>
    </row>
    <row r="33" spans="1:1" x14ac:dyDescent="0.3">
      <c r="A33" s="17" t="s">
        <v>75</v>
      </c>
    </row>
    <row r="34" spans="1:1" x14ac:dyDescent="0.3">
      <c r="A34" s="19"/>
    </row>
  </sheetData>
  <hyperlinks>
    <hyperlink ref="C11" r:id="rId1" xr:uid="{7710A63E-D408-4335-911C-E16DA5B115A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workbookViewId="0">
      <selection activeCell="B45" sqref="B45"/>
    </sheetView>
  </sheetViews>
  <sheetFormatPr defaultRowHeight="14.4" x14ac:dyDescent="0.3"/>
  <cols>
    <col min="1" max="1" width="37.33203125" bestFit="1" customWidth="1"/>
    <col min="2" max="5" width="12.6640625" style="9" bestFit="1" customWidth="1"/>
    <col min="6" max="18" width="14" style="9" bestFit="1" customWidth="1"/>
  </cols>
  <sheetData>
    <row r="1" spans="1:18" x14ac:dyDescent="0.3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3">
      <c r="B2" s="15">
        <v>45689</v>
      </c>
      <c r="C2" s="15">
        <v>45717</v>
      </c>
      <c r="D2" s="15">
        <v>45748</v>
      </c>
      <c r="E2" s="15">
        <v>45778</v>
      </c>
      <c r="F2" s="15">
        <v>45809</v>
      </c>
      <c r="G2" s="15">
        <v>45839</v>
      </c>
      <c r="H2" s="15">
        <v>45870</v>
      </c>
      <c r="I2" s="15">
        <v>45901</v>
      </c>
      <c r="J2" s="15">
        <v>45931</v>
      </c>
      <c r="K2" s="15">
        <v>45962</v>
      </c>
      <c r="L2" s="15">
        <v>45992</v>
      </c>
      <c r="M2" s="15">
        <v>46023</v>
      </c>
      <c r="N2" s="15">
        <v>46054</v>
      </c>
      <c r="O2" s="15">
        <v>46082</v>
      </c>
      <c r="P2" s="15">
        <v>46113</v>
      </c>
      <c r="Q2" s="15">
        <v>46143</v>
      </c>
      <c r="R2" s="15">
        <v>46174</v>
      </c>
    </row>
    <row r="3" spans="1:18" ht="18" x14ac:dyDescent="0.35">
      <c r="A3" s="2" t="s">
        <v>4</v>
      </c>
    </row>
    <row r="4" spans="1:18" x14ac:dyDescent="0.3">
      <c r="A4" t="s">
        <v>26</v>
      </c>
      <c r="B4" s="10">
        <v>12000</v>
      </c>
      <c r="C4" s="10">
        <v>12000</v>
      </c>
      <c r="D4" s="10">
        <v>12000</v>
      </c>
      <c r="E4" s="10">
        <v>12000</v>
      </c>
      <c r="F4" s="10">
        <v>12000</v>
      </c>
      <c r="G4" s="10">
        <v>12000</v>
      </c>
      <c r="H4" s="10">
        <v>12000</v>
      </c>
      <c r="I4" s="10">
        <v>12000</v>
      </c>
      <c r="J4" s="10">
        <v>12000</v>
      </c>
      <c r="K4" s="10">
        <v>12000</v>
      </c>
      <c r="L4" s="10">
        <v>12000</v>
      </c>
      <c r="M4" s="10">
        <v>12000</v>
      </c>
      <c r="N4" s="10">
        <v>12000</v>
      </c>
      <c r="O4" s="10">
        <v>12000</v>
      </c>
      <c r="P4" s="10">
        <v>12000</v>
      </c>
      <c r="Q4" s="10">
        <v>12000</v>
      </c>
      <c r="R4" s="10">
        <v>12000</v>
      </c>
    </row>
    <row r="5" spans="1:18" x14ac:dyDescent="0.3">
      <c r="A5" t="s">
        <v>27</v>
      </c>
      <c r="B5" s="10">
        <v>5000</v>
      </c>
      <c r="C5" s="10">
        <v>5000</v>
      </c>
      <c r="D5" s="10">
        <v>5000</v>
      </c>
      <c r="E5" s="10">
        <v>5000</v>
      </c>
      <c r="F5" s="10">
        <v>5000</v>
      </c>
      <c r="G5" s="10">
        <v>5000</v>
      </c>
      <c r="H5" s="10">
        <v>5000</v>
      </c>
      <c r="I5" s="10">
        <v>5000</v>
      </c>
      <c r="J5" s="10">
        <v>5000</v>
      </c>
      <c r="K5" s="10">
        <v>5000</v>
      </c>
      <c r="L5" s="10">
        <v>5000</v>
      </c>
      <c r="M5" s="10">
        <v>5000</v>
      </c>
      <c r="N5" s="10">
        <v>5000</v>
      </c>
      <c r="O5" s="10">
        <v>5000</v>
      </c>
      <c r="P5" s="10">
        <v>5000</v>
      </c>
      <c r="Q5" s="10">
        <v>5000</v>
      </c>
      <c r="R5" s="10">
        <v>5000</v>
      </c>
    </row>
    <row r="6" spans="1:18" x14ac:dyDescent="0.3">
      <c r="A6" t="s">
        <v>28</v>
      </c>
      <c r="B6" s="10">
        <v>3500</v>
      </c>
      <c r="C6" s="10">
        <v>3500</v>
      </c>
      <c r="D6" s="10">
        <v>3500</v>
      </c>
      <c r="E6" s="10">
        <v>3500</v>
      </c>
      <c r="F6" s="10">
        <v>3500</v>
      </c>
      <c r="G6" s="10">
        <v>3500</v>
      </c>
      <c r="H6" s="10">
        <v>3500</v>
      </c>
      <c r="I6" s="10">
        <v>3500</v>
      </c>
      <c r="J6" s="10">
        <v>3500</v>
      </c>
      <c r="K6" s="10">
        <v>3500</v>
      </c>
      <c r="L6" s="10">
        <v>3500</v>
      </c>
      <c r="M6" s="10">
        <v>3500</v>
      </c>
      <c r="N6" s="10">
        <v>3500</v>
      </c>
      <c r="O6" s="10">
        <v>3500</v>
      </c>
      <c r="P6" s="10">
        <v>3500</v>
      </c>
      <c r="Q6" s="10">
        <v>3500</v>
      </c>
      <c r="R6" s="10">
        <v>3500</v>
      </c>
    </row>
    <row r="7" spans="1:18" x14ac:dyDescent="0.3">
      <c r="A7" t="s">
        <v>29</v>
      </c>
      <c r="B7" s="10">
        <v>1000</v>
      </c>
      <c r="C7" s="10">
        <v>1000</v>
      </c>
      <c r="D7" s="10">
        <v>1000</v>
      </c>
      <c r="E7" s="10">
        <v>1000</v>
      </c>
      <c r="F7" s="10">
        <v>1000</v>
      </c>
      <c r="G7" s="10">
        <v>1000</v>
      </c>
      <c r="H7" s="10">
        <v>1000</v>
      </c>
      <c r="I7" s="10">
        <v>1000</v>
      </c>
      <c r="J7" s="10">
        <v>1000</v>
      </c>
      <c r="K7" s="10">
        <v>1000</v>
      </c>
      <c r="L7" s="10">
        <v>1000</v>
      </c>
      <c r="M7" s="10">
        <v>1000</v>
      </c>
      <c r="N7" s="10">
        <v>1000</v>
      </c>
      <c r="O7" s="10">
        <v>1000</v>
      </c>
      <c r="P7" s="10">
        <v>1000</v>
      </c>
      <c r="Q7" s="10">
        <v>1000</v>
      </c>
      <c r="R7" s="10">
        <v>1000</v>
      </c>
    </row>
    <row r="8" spans="1:18" x14ac:dyDescent="0.3">
      <c r="A8" t="s">
        <v>30</v>
      </c>
      <c r="B8" s="10">
        <v>2000</v>
      </c>
      <c r="C8" s="10">
        <v>2000</v>
      </c>
      <c r="D8" s="10">
        <v>2000</v>
      </c>
      <c r="E8" s="10">
        <v>2000</v>
      </c>
      <c r="F8" s="10">
        <v>2000</v>
      </c>
      <c r="G8" s="10">
        <v>2000</v>
      </c>
      <c r="H8" s="10">
        <v>2000</v>
      </c>
      <c r="I8" s="10">
        <v>2000</v>
      </c>
      <c r="J8" s="10">
        <v>2000</v>
      </c>
      <c r="K8" s="10">
        <v>2000</v>
      </c>
      <c r="L8" s="10">
        <v>2000</v>
      </c>
      <c r="M8" s="10">
        <v>2000</v>
      </c>
      <c r="N8" s="10">
        <v>2000</v>
      </c>
      <c r="O8" s="10">
        <v>2000</v>
      </c>
      <c r="P8" s="10">
        <v>2000</v>
      </c>
      <c r="Q8" s="10">
        <v>2000</v>
      </c>
      <c r="R8" s="10">
        <v>2000</v>
      </c>
    </row>
    <row r="9" spans="1:18" x14ac:dyDescent="0.3">
      <c r="A9" t="s">
        <v>31</v>
      </c>
      <c r="B9" s="10">
        <v>4000</v>
      </c>
      <c r="C9" s="10">
        <v>4000</v>
      </c>
      <c r="D9" s="10">
        <v>4000</v>
      </c>
      <c r="E9" s="10">
        <v>4000</v>
      </c>
      <c r="F9" s="10">
        <v>4000</v>
      </c>
      <c r="G9" s="10">
        <v>4000</v>
      </c>
      <c r="H9" s="10">
        <v>4000</v>
      </c>
      <c r="I9" s="10">
        <v>4000</v>
      </c>
      <c r="J9" s="10">
        <v>4000</v>
      </c>
      <c r="K9" s="10">
        <v>4000</v>
      </c>
      <c r="L9" s="10">
        <v>4000</v>
      </c>
      <c r="M9" s="10">
        <v>4000</v>
      </c>
      <c r="N9" s="10">
        <v>4000</v>
      </c>
      <c r="O9" s="10">
        <v>4000</v>
      </c>
      <c r="P9" s="10">
        <v>4000</v>
      </c>
      <c r="Q9" s="10">
        <v>4000</v>
      </c>
      <c r="R9" s="10">
        <v>4000</v>
      </c>
    </row>
    <row r="10" spans="1:18" x14ac:dyDescent="0.3">
      <c r="A10" t="s">
        <v>32</v>
      </c>
      <c r="B10" s="10">
        <v>1500</v>
      </c>
      <c r="C10" s="10">
        <v>1500</v>
      </c>
      <c r="D10" s="10">
        <v>1500</v>
      </c>
      <c r="E10" s="10">
        <v>1500</v>
      </c>
      <c r="F10" s="10">
        <v>1500</v>
      </c>
      <c r="G10" s="10">
        <v>1500</v>
      </c>
      <c r="H10" s="10">
        <v>1500</v>
      </c>
      <c r="I10" s="10">
        <v>1500</v>
      </c>
      <c r="J10" s="10">
        <v>1500</v>
      </c>
      <c r="K10" s="10">
        <v>1500</v>
      </c>
      <c r="L10" s="10">
        <v>1500</v>
      </c>
      <c r="M10" s="10">
        <v>1500</v>
      </c>
      <c r="N10" s="10">
        <v>1500</v>
      </c>
      <c r="O10" s="10">
        <v>1500</v>
      </c>
      <c r="P10" s="10">
        <v>1500</v>
      </c>
      <c r="Q10" s="10">
        <v>1500</v>
      </c>
      <c r="R10" s="10">
        <v>1500</v>
      </c>
    </row>
    <row r="11" spans="1:18" x14ac:dyDescent="0.3">
      <c r="A11" t="s">
        <v>33</v>
      </c>
      <c r="B11" s="10">
        <v>3000</v>
      </c>
      <c r="C11" s="10">
        <v>3000</v>
      </c>
      <c r="D11" s="10">
        <v>3000</v>
      </c>
      <c r="E11" s="10">
        <v>3000</v>
      </c>
      <c r="F11" s="10">
        <v>3000</v>
      </c>
      <c r="G11" s="10">
        <v>3000</v>
      </c>
      <c r="H11" s="10">
        <v>3000</v>
      </c>
      <c r="I11" s="10">
        <v>3000</v>
      </c>
      <c r="J11" s="10">
        <v>3000</v>
      </c>
      <c r="K11" s="10">
        <v>3000</v>
      </c>
      <c r="L11" s="10">
        <v>3000</v>
      </c>
      <c r="M11" s="10">
        <v>3000</v>
      </c>
      <c r="N11" s="10">
        <v>3000</v>
      </c>
      <c r="O11" s="10">
        <v>3000</v>
      </c>
      <c r="P11" s="10">
        <v>3000</v>
      </c>
      <c r="Q11" s="10">
        <v>3000</v>
      </c>
      <c r="R11" s="10">
        <v>3000</v>
      </c>
    </row>
    <row r="12" spans="1:18" x14ac:dyDescent="0.3">
      <c r="A12" t="s">
        <v>34</v>
      </c>
      <c r="B12" s="10">
        <v>500</v>
      </c>
      <c r="C12" s="10">
        <v>500</v>
      </c>
      <c r="D12" s="10">
        <v>500</v>
      </c>
      <c r="E12" s="10">
        <v>500</v>
      </c>
      <c r="F12" s="10">
        <v>500</v>
      </c>
      <c r="G12" s="10">
        <v>500</v>
      </c>
      <c r="H12" s="10">
        <v>500</v>
      </c>
      <c r="I12" s="10">
        <v>500</v>
      </c>
      <c r="J12" s="10">
        <v>500</v>
      </c>
      <c r="K12" s="10">
        <v>500</v>
      </c>
      <c r="L12" s="10">
        <v>500</v>
      </c>
      <c r="M12" s="10">
        <v>500</v>
      </c>
      <c r="N12" s="10">
        <v>500</v>
      </c>
      <c r="O12" s="10">
        <v>500</v>
      </c>
      <c r="P12" s="10">
        <v>500</v>
      </c>
      <c r="Q12" s="10">
        <v>500</v>
      </c>
      <c r="R12" s="10">
        <v>500</v>
      </c>
    </row>
    <row r="13" spans="1:18" x14ac:dyDescent="0.3">
      <c r="A13" t="s">
        <v>35</v>
      </c>
      <c r="B13" s="10">
        <v>1200</v>
      </c>
      <c r="C13" s="10">
        <v>1200</v>
      </c>
      <c r="D13" s="10">
        <v>1200</v>
      </c>
      <c r="E13" s="10">
        <v>1200</v>
      </c>
      <c r="F13" s="10">
        <v>1200</v>
      </c>
      <c r="G13" s="10">
        <v>1200</v>
      </c>
      <c r="H13" s="10">
        <v>1200</v>
      </c>
      <c r="I13" s="10">
        <v>1200</v>
      </c>
      <c r="J13" s="10">
        <v>1200</v>
      </c>
      <c r="K13" s="10">
        <v>1200</v>
      </c>
      <c r="L13" s="10">
        <v>1200</v>
      </c>
      <c r="M13" s="10">
        <v>1200</v>
      </c>
      <c r="N13" s="10">
        <v>1200</v>
      </c>
      <c r="O13" s="10">
        <v>1200</v>
      </c>
      <c r="P13" s="10">
        <v>1200</v>
      </c>
      <c r="Q13" s="10">
        <v>1200</v>
      </c>
      <c r="R13" s="10">
        <v>1200</v>
      </c>
    </row>
    <row r="14" spans="1:18" x14ac:dyDescent="0.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3">
      <c r="A15" s="7" t="s">
        <v>6</v>
      </c>
      <c r="B15" s="12">
        <f t="shared" ref="B15:R15" si="0">SUM(B4:B14)</f>
        <v>33700</v>
      </c>
      <c r="C15" s="12">
        <f t="shared" si="0"/>
        <v>33700</v>
      </c>
      <c r="D15" s="12">
        <f t="shared" si="0"/>
        <v>33700</v>
      </c>
      <c r="E15" s="12">
        <f t="shared" si="0"/>
        <v>33700</v>
      </c>
      <c r="F15" s="12">
        <f t="shared" si="0"/>
        <v>33700</v>
      </c>
      <c r="G15" s="12">
        <f t="shared" si="0"/>
        <v>33700</v>
      </c>
      <c r="H15" s="12">
        <f t="shared" si="0"/>
        <v>33700</v>
      </c>
      <c r="I15" s="12">
        <f t="shared" si="0"/>
        <v>33700</v>
      </c>
      <c r="J15" s="12">
        <f t="shared" si="0"/>
        <v>33700</v>
      </c>
      <c r="K15" s="12">
        <f t="shared" si="0"/>
        <v>33700</v>
      </c>
      <c r="L15" s="12">
        <f t="shared" si="0"/>
        <v>33700</v>
      </c>
      <c r="M15" s="12">
        <f t="shared" si="0"/>
        <v>33700</v>
      </c>
      <c r="N15" s="12">
        <f t="shared" si="0"/>
        <v>33700</v>
      </c>
      <c r="O15" s="12">
        <f t="shared" si="0"/>
        <v>33700</v>
      </c>
      <c r="P15" s="12">
        <f t="shared" si="0"/>
        <v>33700</v>
      </c>
      <c r="Q15" s="12">
        <f t="shared" si="0"/>
        <v>33700</v>
      </c>
      <c r="R15" s="12">
        <f t="shared" si="0"/>
        <v>33700</v>
      </c>
    </row>
    <row r="16" spans="1:18" x14ac:dyDescent="0.3">
      <c r="A16" t="s">
        <v>3</v>
      </c>
      <c r="B16" s="11">
        <f>B15*0.15</f>
        <v>5055</v>
      </c>
      <c r="C16" s="11">
        <f t="shared" ref="C16:R16" si="1">C15*0.15</f>
        <v>5055</v>
      </c>
      <c r="D16" s="11">
        <f t="shared" si="1"/>
        <v>5055</v>
      </c>
      <c r="E16" s="11">
        <f t="shared" si="1"/>
        <v>5055</v>
      </c>
      <c r="F16" s="11">
        <f t="shared" si="1"/>
        <v>5055</v>
      </c>
      <c r="G16" s="11">
        <f t="shared" si="1"/>
        <v>5055</v>
      </c>
      <c r="H16" s="11">
        <f t="shared" si="1"/>
        <v>5055</v>
      </c>
      <c r="I16" s="11">
        <f t="shared" si="1"/>
        <v>5055</v>
      </c>
      <c r="J16" s="11">
        <f t="shared" si="1"/>
        <v>5055</v>
      </c>
      <c r="K16" s="11">
        <f t="shared" si="1"/>
        <v>5055</v>
      </c>
      <c r="L16" s="11">
        <f t="shared" si="1"/>
        <v>5055</v>
      </c>
      <c r="M16" s="11">
        <f t="shared" si="1"/>
        <v>5055</v>
      </c>
      <c r="N16" s="11">
        <f t="shared" si="1"/>
        <v>5055</v>
      </c>
      <c r="O16" s="11">
        <f t="shared" si="1"/>
        <v>5055</v>
      </c>
      <c r="P16" s="11">
        <f t="shared" si="1"/>
        <v>5055</v>
      </c>
      <c r="Q16" s="11">
        <f t="shared" si="1"/>
        <v>5055</v>
      </c>
      <c r="R16" s="11">
        <f t="shared" si="1"/>
        <v>5055</v>
      </c>
    </row>
    <row r="17" spans="1:18" x14ac:dyDescent="0.3">
      <c r="A17" t="s">
        <v>1</v>
      </c>
      <c r="B17" s="11">
        <f>B15+B16</f>
        <v>38755</v>
      </c>
      <c r="C17" s="11">
        <f t="shared" ref="C17:R17" si="2">C15+C16</f>
        <v>38755</v>
      </c>
      <c r="D17" s="11">
        <f t="shared" si="2"/>
        <v>38755</v>
      </c>
      <c r="E17" s="11">
        <f t="shared" si="2"/>
        <v>38755</v>
      </c>
      <c r="F17" s="11">
        <f t="shared" si="2"/>
        <v>38755</v>
      </c>
      <c r="G17" s="11">
        <f t="shared" si="2"/>
        <v>38755</v>
      </c>
      <c r="H17" s="11">
        <f t="shared" si="2"/>
        <v>38755</v>
      </c>
      <c r="I17" s="11">
        <f t="shared" si="2"/>
        <v>38755</v>
      </c>
      <c r="J17" s="11">
        <f t="shared" si="2"/>
        <v>38755</v>
      </c>
      <c r="K17" s="11">
        <f t="shared" si="2"/>
        <v>38755</v>
      </c>
      <c r="L17" s="11">
        <f t="shared" si="2"/>
        <v>38755</v>
      </c>
      <c r="M17" s="11">
        <f t="shared" si="2"/>
        <v>38755</v>
      </c>
      <c r="N17" s="11">
        <f t="shared" si="2"/>
        <v>38755</v>
      </c>
      <c r="O17" s="11">
        <f t="shared" si="2"/>
        <v>38755</v>
      </c>
      <c r="P17" s="11">
        <f t="shared" si="2"/>
        <v>38755</v>
      </c>
      <c r="Q17" s="11">
        <f t="shared" si="2"/>
        <v>38755</v>
      </c>
      <c r="R17" s="11">
        <f t="shared" si="2"/>
        <v>38755</v>
      </c>
    </row>
    <row r="18" spans="1:18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3">
      <c r="B21" s="15">
        <v>45689</v>
      </c>
      <c r="C21" s="15">
        <v>45717</v>
      </c>
      <c r="D21" s="15">
        <v>45748</v>
      </c>
      <c r="E21" s="15">
        <v>45778</v>
      </c>
      <c r="F21" s="15">
        <v>45809</v>
      </c>
      <c r="G21" s="15">
        <v>45839</v>
      </c>
      <c r="H21" s="15">
        <v>45870</v>
      </c>
      <c r="I21" s="15">
        <v>45901</v>
      </c>
      <c r="J21" s="15">
        <v>45931</v>
      </c>
      <c r="K21" s="15">
        <v>45962</v>
      </c>
      <c r="L21" s="15">
        <v>45992</v>
      </c>
      <c r="M21" s="15">
        <v>46023</v>
      </c>
      <c r="N21" s="15">
        <v>46054</v>
      </c>
      <c r="O21" s="15">
        <v>46082</v>
      </c>
      <c r="P21" s="15">
        <v>46113</v>
      </c>
      <c r="Q21" s="15">
        <v>46143</v>
      </c>
      <c r="R21" s="15">
        <v>46174</v>
      </c>
    </row>
    <row r="22" spans="1:18" ht="18" x14ac:dyDescent="0.35">
      <c r="A22" s="1" t="s">
        <v>0</v>
      </c>
    </row>
    <row r="23" spans="1:18" x14ac:dyDescent="0.3">
      <c r="A23" s="8" t="s">
        <v>16</v>
      </c>
      <c r="B23" s="13">
        <v>2500</v>
      </c>
      <c r="C23" s="13">
        <v>2500</v>
      </c>
      <c r="D23" s="13">
        <v>2500</v>
      </c>
      <c r="E23" s="13">
        <v>2500</v>
      </c>
      <c r="F23" s="13">
        <v>2500</v>
      </c>
      <c r="G23" s="13">
        <v>2500</v>
      </c>
      <c r="H23" s="13">
        <v>2500</v>
      </c>
      <c r="I23" s="13">
        <v>2500</v>
      </c>
      <c r="J23" s="13">
        <v>2500</v>
      </c>
      <c r="K23" s="13">
        <v>2500</v>
      </c>
      <c r="L23" s="13">
        <v>2500</v>
      </c>
      <c r="M23" s="13">
        <v>2500</v>
      </c>
      <c r="N23" s="13">
        <v>2500</v>
      </c>
      <c r="O23" s="13">
        <v>2500</v>
      </c>
      <c r="P23" s="13">
        <v>2500</v>
      </c>
      <c r="Q23" s="13">
        <v>2500</v>
      </c>
      <c r="R23" s="13">
        <v>2500</v>
      </c>
    </row>
    <row r="24" spans="1:18" x14ac:dyDescent="0.3">
      <c r="A24" s="8" t="s">
        <v>17</v>
      </c>
      <c r="B24" s="13">
        <v>30</v>
      </c>
      <c r="C24" s="13">
        <v>30</v>
      </c>
      <c r="D24" s="13">
        <v>30</v>
      </c>
      <c r="E24" s="13">
        <v>30</v>
      </c>
      <c r="F24" s="13">
        <v>30</v>
      </c>
      <c r="G24" s="13">
        <v>30</v>
      </c>
      <c r="H24" s="13">
        <v>30</v>
      </c>
      <c r="I24" s="13">
        <v>30</v>
      </c>
      <c r="J24" s="13">
        <v>30</v>
      </c>
      <c r="K24" s="13">
        <v>30</v>
      </c>
      <c r="L24" s="13">
        <v>30</v>
      </c>
      <c r="M24" s="13">
        <v>30</v>
      </c>
      <c r="N24" s="13">
        <v>30</v>
      </c>
      <c r="O24" s="13">
        <v>30</v>
      </c>
      <c r="P24" s="13">
        <v>30</v>
      </c>
      <c r="Q24" s="13">
        <v>30</v>
      </c>
      <c r="R24" s="13">
        <v>30</v>
      </c>
    </row>
    <row r="25" spans="1:18" x14ac:dyDescent="0.3">
      <c r="A25" s="8" t="s">
        <v>18</v>
      </c>
      <c r="B25" s="13">
        <v>8000</v>
      </c>
      <c r="C25" s="13">
        <v>8000</v>
      </c>
      <c r="D25" s="13">
        <v>8000</v>
      </c>
      <c r="E25" s="13">
        <v>8000</v>
      </c>
      <c r="F25" s="13">
        <v>8000</v>
      </c>
      <c r="G25" s="13">
        <v>8000</v>
      </c>
      <c r="H25" s="13">
        <v>8000</v>
      </c>
      <c r="I25" s="13">
        <v>8000</v>
      </c>
      <c r="J25" s="13">
        <v>8000</v>
      </c>
      <c r="K25" s="13">
        <v>8000</v>
      </c>
      <c r="L25" s="13">
        <v>8000</v>
      </c>
      <c r="M25" s="13">
        <v>8000</v>
      </c>
      <c r="N25" s="13">
        <v>8000</v>
      </c>
      <c r="O25" s="13">
        <v>8000</v>
      </c>
      <c r="P25" s="13">
        <v>8000</v>
      </c>
      <c r="Q25" s="13">
        <v>8000</v>
      </c>
      <c r="R25" s="13">
        <v>8000</v>
      </c>
    </row>
    <row r="26" spans="1:18" x14ac:dyDescent="0.3">
      <c r="A26" s="8" t="s">
        <v>19</v>
      </c>
      <c r="B26" s="13">
        <v>150</v>
      </c>
      <c r="C26" s="13">
        <v>150</v>
      </c>
      <c r="D26" s="13">
        <v>150</v>
      </c>
      <c r="E26" s="13">
        <v>150</v>
      </c>
      <c r="F26" s="13">
        <v>150</v>
      </c>
      <c r="G26" s="13">
        <v>150</v>
      </c>
      <c r="H26" s="13">
        <v>150</v>
      </c>
      <c r="I26" s="13">
        <v>150</v>
      </c>
      <c r="J26" s="13">
        <v>150</v>
      </c>
      <c r="K26" s="13">
        <v>150</v>
      </c>
      <c r="L26" s="13">
        <v>150</v>
      </c>
      <c r="M26" s="13">
        <v>150</v>
      </c>
      <c r="N26" s="13">
        <v>150</v>
      </c>
      <c r="O26" s="13">
        <v>150</v>
      </c>
      <c r="P26" s="13">
        <v>150</v>
      </c>
      <c r="Q26" s="13">
        <v>150</v>
      </c>
      <c r="R26" s="13">
        <v>150</v>
      </c>
    </row>
    <row r="27" spans="1:18" x14ac:dyDescent="0.3">
      <c r="A27" s="8" t="s">
        <v>20</v>
      </c>
      <c r="B27" s="13">
        <v>1200</v>
      </c>
      <c r="C27" s="13">
        <v>1200</v>
      </c>
      <c r="D27" s="13">
        <v>1200</v>
      </c>
      <c r="E27" s="13">
        <v>1200</v>
      </c>
      <c r="F27" s="13">
        <v>1200</v>
      </c>
      <c r="G27" s="13">
        <v>1200</v>
      </c>
      <c r="H27" s="13">
        <v>1200</v>
      </c>
      <c r="I27" s="13">
        <v>1200</v>
      </c>
      <c r="J27" s="13">
        <v>1200</v>
      </c>
      <c r="K27" s="13">
        <v>1200</v>
      </c>
      <c r="L27" s="13">
        <v>1200</v>
      </c>
      <c r="M27" s="13">
        <v>1200</v>
      </c>
      <c r="N27" s="13">
        <v>1200</v>
      </c>
      <c r="O27" s="13">
        <v>1200</v>
      </c>
      <c r="P27" s="13">
        <v>1200</v>
      </c>
      <c r="Q27" s="13">
        <v>1200</v>
      </c>
      <c r="R27" s="13">
        <v>1200</v>
      </c>
    </row>
    <row r="28" spans="1:18" x14ac:dyDescent="0.3">
      <c r="A28" s="8" t="s">
        <v>21</v>
      </c>
      <c r="B28" s="13">
        <v>2500</v>
      </c>
      <c r="C28" s="13">
        <v>2500</v>
      </c>
      <c r="D28" s="13">
        <v>2500</v>
      </c>
      <c r="E28" s="13">
        <v>2500</v>
      </c>
      <c r="F28" s="13">
        <v>2500</v>
      </c>
      <c r="G28" s="13">
        <v>2500</v>
      </c>
      <c r="H28" s="13">
        <v>2500</v>
      </c>
      <c r="I28" s="13">
        <v>2500</v>
      </c>
      <c r="J28" s="13">
        <v>2500</v>
      </c>
      <c r="K28" s="13">
        <v>2500</v>
      </c>
      <c r="L28" s="13">
        <v>2500</v>
      </c>
      <c r="M28" s="13">
        <v>2500</v>
      </c>
      <c r="N28" s="13">
        <v>2500</v>
      </c>
      <c r="O28" s="13">
        <v>2500</v>
      </c>
      <c r="P28" s="13">
        <v>2500</v>
      </c>
      <c r="Q28" s="13">
        <v>2500</v>
      </c>
      <c r="R28" s="13">
        <v>2500</v>
      </c>
    </row>
    <row r="29" spans="1:18" x14ac:dyDescent="0.3">
      <c r="A29" s="8" t="s">
        <v>22</v>
      </c>
      <c r="B29" s="13">
        <v>600</v>
      </c>
      <c r="C29" s="13">
        <v>600</v>
      </c>
      <c r="D29" s="13">
        <v>600</v>
      </c>
      <c r="E29" s="13">
        <v>600</v>
      </c>
      <c r="F29" s="13">
        <v>600</v>
      </c>
      <c r="G29" s="13">
        <v>600</v>
      </c>
      <c r="H29" s="13">
        <v>600</v>
      </c>
      <c r="I29" s="13">
        <v>600</v>
      </c>
      <c r="J29" s="13">
        <v>600</v>
      </c>
      <c r="K29" s="13">
        <v>600</v>
      </c>
      <c r="L29" s="13">
        <v>600</v>
      </c>
      <c r="M29" s="13">
        <v>600</v>
      </c>
      <c r="N29" s="13">
        <v>600</v>
      </c>
      <c r="O29" s="13">
        <v>600</v>
      </c>
      <c r="P29" s="13">
        <v>600</v>
      </c>
      <c r="Q29" s="13">
        <v>600</v>
      </c>
      <c r="R29" s="13">
        <v>600</v>
      </c>
    </row>
    <row r="30" spans="1:18" x14ac:dyDescent="0.3">
      <c r="A30" s="8" t="s">
        <v>23</v>
      </c>
      <c r="B30" s="13">
        <v>400</v>
      </c>
      <c r="C30" s="13">
        <v>400</v>
      </c>
      <c r="D30" s="13">
        <v>400</v>
      </c>
      <c r="E30" s="13">
        <v>400</v>
      </c>
      <c r="F30" s="13">
        <v>400</v>
      </c>
      <c r="G30" s="13">
        <v>400</v>
      </c>
      <c r="H30" s="13">
        <v>400</v>
      </c>
      <c r="I30" s="13">
        <v>400</v>
      </c>
      <c r="J30" s="13">
        <v>400</v>
      </c>
      <c r="K30" s="13">
        <v>400</v>
      </c>
      <c r="L30" s="13">
        <v>400</v>
      </c>
      <c r="M30" s="13">
        <v>400</v>
      </c>
      <c r="N30" s="13">
        <v>400</v>
      </c>
      <c r="O30" s="13">
        <v>400</v>
      </c>
      <c r="P30" s="13">
        <v>400</v>
      </c>
      <c r="Q30" s="13">
        <v>400</v>
      </c>
      <c r="R30" s="13">
        <v>400</v>
      </c>
    </row>
    <row r="31" spans="1:18" x14ac:dyDescent="0.3">
      <c r="A31" s="8" t="s">
        <v>24</v>
      </c>
      <c r="B31" s="13">
        <v>900</v>
      </c>
      <c r="C31" s="13">
        <v>900</v>
      </c>
      <c r="D31" s="13">
        <v>900</v>
      </c>
      <c r="E31" s="13">
        <v>900</v>
      </c>
      <c r="F31" s="13">
        <v>900</v>
      </c>
      <c r="G31" s="13">
        <v>900</v>
      </c>
      <c r="H31" s="13">
        <v>900</v>
      </c>
      <c r="I31" s="13">
        <v>900</v>
      </c>
      <c r="J31" s="13">
        <v>900</v>
      </c>
      <c r="K31" s="13">
        <v>900</v>
      </c>
      <c r="L31" s="13">
        <v>900</v>
      </c>
      <c r="M31" s="13">
        <v>900</v>
      </c>
      <c r="N31" s="13">
        <v>900</v>
      </c>
      <c r="O31" s="13">
        <v>900</v>
      </c>
      <c r="P31" s="13">
        <v>900</v>
      </c>
      <c r="Q31" s="13">
        <v>900</v>
      </c>
      <c r="R31" s="13">
        <v>900</v>
      </c>
    </row>
    <row r="32" spans="1:18" x14ac:dyDescent="0.3">
      <c r="A32" s="8" t="s">
        <v>25</v>
      </c>
      <c r="B32" s="13">
        <v>700</v>
      </c>
      <c r="C32" s="13">
        <v>700</v>
      </c>
      <c r="D32" s="13">
        <v>700</v>
      </c>
      <c r="E32" s="13">
        <v>700</v>
      </c>
      <c r="F32" s="13">
        <v>700</v>
      </c>
      <c r="G32" s="13">
        <v>700</v>
      </c>
      <c r="H32" s="13">
        <v>700</v>
      </c>
      <c r="I32" s="13">
        <v>700</v>
      </c>
      <c r="J32" s="13">
        <v>700</v>
      </c>
      <c r="K32" s="13">
        <v>700</v>
      </c>
      <c r="L32" s="13">
        <v>700</v>
      </c>
      <c r="M32" s="13">
        <v>700</v>
      </c>
      <c r="N32" s="13">
        <v>700</v>
      </c>
      <c r="O32" s="13">
        <v>700</v>
      </c>
      <c r="P32" s="13">
        <v>700</v>
      </c>
      <c r="Q32" s="13">
        <v>700</v>
      </c>
      <c r="R32" s="13">
        <v>700</v>
      </c>
    </row>
    <row r="33" spans="1:18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x14ac:dyDescent="0.3">
      <c r="A34" s="8" t="s">
        <v>1</v>
      </c>
      <c r="B34" s="13">
        <f t="shared" ref="B34:R34" si="3">SUM(B23:B33)</f>
        <v>16980</v>
      </c>
      <c r="C34" s="13">
        <f t="shared" si="3"/>
        <v>16980</v>
      </c>
      <c r="D34" s="13">
        <f t="shared" si="3"/>
        <v>16980</v>
      </c>
      <c r="E34" s="13">
        <f t="shared" si="3"/>
        <v>16980</v>
      </c>
      <c r="F34" s="13">
        <f t="shared" si="3"/>
        <v>16980</v>
      </c>
      <c r="G34" s="13">
        <f t="shared" si="3"/>
        <v>16980</v>
      </c>
      <c r="H34" s="13">
        <f t="shared" si="3"/>
        <v>16980</v>
      </c>
      <c r="I34" s="13">
        <f t="shared" si="3"/>
        <v>16980</v>
      </c>
      <c r="J34" s="13">
        <f t="shared" si="3"/>
        <v>16980</v>
      </c>
      <c r="K34" s="13">
        <f t="shared" si="3"/>
        <v>16980</v>
      </c>
      <c r="L34" s="13">
        <f t="shared" si="3"/>
        <v>16980</v>
      </c>
      <c r="M34" s="13">
        <f t="shared" si="3"/>
        <v>16980</v>
      </c>
      <c r="N34" s="13">
        <f t="shared" si="3"/>
        <v>16980</v>
      </c>
      <c r="O34" s="13">
        <f t="shared" si="3"/>
        <v>16980</v>
      </c>
      <c r="P34" s="13">
        <f t="shared" si="3"/>
        <v>16980</v>
      </c>
      <c r="Q34" s="13">
        <f t="shared" si="3"/>
        <v>16980</v>
      </c>
      <c r="R34" s="13">
        <f t="shared" si="3"/>
        <v>16980</v>
      </c>
    </row>
    <row r="35" spans="1:18" x14ac:dyDescent="0.3">
      <c r="A35" t="s">
        <v>7</v>
      </c>
      <c r="B35" s="9">
        <f>B34/1.15</f>
        <v>14765.21739130435</v>
      </c>
      <c r="C35" s="9">
        <f t="shared" ref="C35:R35" si="4">C34/1.15</f>
        <v>14765.21739130435</v>
      </c>
      <c r="D35" s="9">
        <f t="shared" si="4"/>
        <v>14765.21739130435</v>
      </c>
      <c r="E35" s="9">
        <f t="shared" si="4"/>
        <v>14765.21739130435</v>
      </c>
      <c r="F35" s="9">
        <f t="shared" si="4"/>
        <v>14765.21739130435</v>
      </c>
      <c r="G35" s="9">
        <f t="shared" si="4"/>
        <v>14765.21739130435</v>
      </c>
      <c r="H35" s="9">
        <f t="shared" si="4"/>
        <v>14765.21739130435</v>
      </c>
      <c r="I35" s="9">
        <f t="shared" si="4"/>
        <v>14765.21739130435</v>
      </c>
      <c r="J35" s="9">
        <f t="shared" si="4"/>
        <v>14765.21739130435</v>
      </c>
      <c r="K35" s="9">
        <f t="shared" si="4"/>
        <v>14765.21739130435</v>
      </c>
      <c r="L35" s="9">
        <f t="shared" si="4"/>
        <v>14765.21739130435</v>
      </c>
      <c r="M35" s="9">
        <f t="shared" si="4"/>
        <v>14765.21739130435</v>
      </c>
      <c r="N35" s="9">
        <f t="shared" si="4"/>
        <v>14765.21739130435</v>
      </c>
      <c r="O35" s="9">
        <f t="shared" si="4"/>
        <v>14765.21739130435</v>
      </c>
      <c r="P35" s="9">
        <f t="shared" si="4"/>
        <v>14765.21739130435</v>
      </c>
      <c r="Q35" s="9">
        <f t="shared" si="4"/>
        <v>14765.21739130435</v>
      </c>
      <c r="R35" s="9">
        <f t="shared" si="4"/>
        <v>14765.21739130435</v>
      </c>
    </row>
    <row r="36" spans="1:18" x14ac:dyDescent="0.3">
      <c r="A36" t="s">
        <v>5</v>
      </c>
      <c r="B36" s="9">
        <f>B34-B35</f>
        <v>2214.7826086956502</v>
      </c>
      <c r="C36" s="9">
        <f t="shared" ref="C36:R36" si="5">C34-C35</f>
        <v>2214.7826086956502</v>
      </c>
      <c r="D36" s="9">
        <f t="shared" si="5"/>
        <v>2214.7826086956502</v>
      </c>
      <c r="E36" s="9">
        <f t="shared" si="5"/>
        <v>2214.7826086956502</v>
      </c>
      <c r="F36" s="9">
        <f t="shared" si="5"/>
        <v>2214.7826086956502</v>
      </c>
      <c r="G36" s="9">
        <f t="shared" si="5"/>
        <v>2214.7826086956502</v>
      </c>
      <c r="H36" s="9">
        <f t="shared" si="5"/>
        <v>2214.7826086956502</v>
      </c>
      <c r="I36" s="9">
        <f t="shared" si="5"/>
        <v>2214.7826086956502</v>
      </c>
      <c r="J36" s="9">
        <f t="shared" si="5"/>
        <v>2214.7826086956502</v>
      </c>
      <c r="K36" s="9">
        <f t="shared" si="5"/>
        <v>2214.7826086956502</v>
      </c>
      <c r="L36" s="9">
        <f t="shared" si="5"/>
        <v>2214.7826086956502</v>
      </c>
      <c r="M36" s="9">
        <f t="shared" si="5"/>
        <v>2214.7826086956502</v>
      </c>
      <c r="N36" s="9">
        <f t="shared" si="5"/>
        <v>2214.7826086956502</v>
      </c>
      <c r="O36" s="9">
        <f t="shared" si="5"/>
        <v>2214.7826086956502</v>
      </c>
      <c r="P36" s="9">
        <f t="shared" si="5"/>
        <v>2214.7826086956502</v>
      </c>
      <c r="Q36" s="9">
        <f t="shared" si="5"/>
        <v>2214.7826086956502</v>
      </c>
      <c r="R36" s="9">
        <f t="shared" si="5"/>
        <v>2214.7826086956502</v>
      </c>
    </row>
    <row r="38" spans="1:18" x14ac:dyDescent="0.3">
      <c r="A38" s="7" t="s">
        <v>2</v>
      </c>
      <c r="B38" s="12">
        <f t="shared" ref="B38:R38" si="6">B15-B35</f>
        <v>18934.782608695648</v>
      </c>
      <c r="C38" s="12">
        <f t="shared" si="6"/>
        <v>18934.782608695648</v>
      </c>
      <c r="D38" s="12">
        <f t="shared" si="6"/>
        <v>18934.782608695648</v>
      </c>
      <c r="E38" s="12">
        <f t="shared" si="6"/>
        <v>18934.782608695648</v>
      </c>
      <c r="F38" s="12">
        <f t="shared" si="6"/>
        <v>18934.782608695648</v>
      </c>
      <c r="G38" s="12">
        <f t="shared" si="6"/>
        <v>18934.782608695648</v>
      </c>
      <c r="H38" s="12">
        <f t="shared" si="6"/>
        <v>18934.782608695648</v>
      </c>
      <c r="I38" s="12">
        <f t="shared" si="6"/>
        <v>18934.782608695648</v>
      </c>
      <c r="J38" s="12">
        <f t="shared" si="6"/>
        <v>18934.782608695648</v>
      </c>
      <c r="K38" s="12">
        <f t="shared" si="6"/>
        <v>18934.782608695648</v>
      </c>
      <c r="L38" s="12">
        <f t="shared" si="6"/>
        <v>18934.782608695648</v>
      </c>
      <c r="M38" s="12">
        <f t="shared" si="6"/>
        <v>18934.782608695648</v>
      </c>
      <c r="N38" s="12">
        <f t="shared" si="6"/>
        <v>18934.782608695648</v>
      </c>
      <c r="O38" s="12">
        <f t="shared" si="6"/>
        <v>18934.782608695648</v>
      </c>
      <c r="P38" s="12">
        <f t="shared" si="6"/>
        <v>18934.782608695648</v>
      </c>
      <c r="Q38" s="12">
        <f t="shared" si="6"/>
        <v>18934.782608695648</v>
      </c>
      <c r="R38" s="12">
        <f t="shared" si="6"/>
        <v>18934.782608695648</v>
      </c>
    </row>
    <row r="39" spans="1:18" x14ac:dyDescent="0.3">
      <c r="A39" t="s">
        <v>8</v>
      </c>
      <c r="B39" s="3">
        <f>B38/B15</f>
        <v>0.56186298542123581</v>
      </c>
      <c r="C39" s="3">
        <f t="shared" ref="C39:R39" si="7">C38/C15</f>
        <v>0.56186298542123581</v>
      </c>
      <c r="D39" s="3">
        <f t="shared" si="7"/>
        <v>0.56186298542123581</v>
      </c>
      <c r="E39" s="3">
        <f t="shared" si="7"/>
        <v>0.56186298542123581</v>
      </c>
      <c r="F39" s="3">
        <f t="shared" si="7"/>
        <v>0.56186298542123581</v>
      </c>
      <c r="G39" s="3">
        <f t="shared" si="7"/>
        <v>0.56186298542123581</v>
      </c>
      <c r="H39" s="3">
        <f t="shared" si="7"/>
        <v>0.56186298542123581</v>
      </c>
      <c r="I39" s="3">
        <f t="shared" si="7"/>
        <v>0.56186298542123581</v>
      </c>
      <c r="J39" s="3">
        <f t="shared" si="7"/>
        <v>0.56186298542123581</v>
      </c>
      <c r="K39" s="3">
        <f t="shared" si="7"/>
        <v>0.56186298542123581</v>
      </c>
      <c r="L39" s="3">
        <f t="shared" si="7"/>
        <v>0.56186298542123581</v>
      </c>
      <c r="M39" s="3">
        <f t="shared" si="7"/>
        <v>0.56186298542123581</v>
      </c>
      <c r="N39" s="3">
        <f t="shared" si="7"/>
        <v>0.56186298542123581</v>
      </c>
      <c r="O39" s="3">
        <f t="shared" si="7"/>
        <v>0.56186298542123581</v>
      </c>
      <c r="P39" s="3">
        <f t="shared" si="7"/>
        <v>0.56186298542123581</v>
      </c>
      <c r="Q39" s="3">
        <f t="shared" si="7"/>
        <v>0.56186298542123581</v>
      </c>
      <c r="R39" s="3">
        <f t="shared" si="7"/>
        <v>0.56186298542123581</v>
      </c>
    </row>
    <row r="42" spans="1:18" x14ac:dyDescent="0.3">
      <c r="A42" t="s">
        <v>9</v>
      </c>
      <c r="B42" s="14">
        <f>50000+B38</f>
        <v>68934.782608695648</v>
      </c>
      <c r="C42" s="9">
        <f t="shared" ref="C42:R42" si="8">B42+C38</f>
        <v>87869.565217391297</v>
      </c>
      <c r="D42" s="9">
        <f t="shared" si="8"/>
        <v>106804.34782608695</v>
      </c>
      <c r="E42" s="9">
        <f t="shared" si="8"/>
        <v>125739.13043478259</v>
      </c>
      <c r="F42" s="9">
        <f t="shared" si="8"/>
        <v>144673.91304347824</v>
      </c>
      <c r="G42" s="9">
        <f t="shared" si="8"/>
        <v>163608.69565217389</v>
      </c>
      <c r="H42" s="9">
        <f t="shared" si="8"/>
        <v>182543.47826086954</v>
      </c>
      <c r="I42" s="9">
        <f t="shared" si="8"/>
        <v>201478.26086956519</v>
      </c>
      <c r="J42" s="9">
        <f t="shared" si="8"/>
        <v>220413.04347826084</v>
      </c>
      <c r="K42" s="9">
        <f t="shared" si="8"/>
        <v>239347.82608695648</v>
      </c>
      <c r="L42" s="9">
        <f t="shared" si="8"/>
        <v>258282.60869565213</v>
      </c>
      <c r="M42" s="9">
        <f t="shared" si="8"/>
        <v>277217.39130434778</v>
      </c>
      <c r="N42" s="9">
        <f t="shared" si="8"/>
        <v>296152.17391304346</v>
      </c>
      <c r="O42" s="9">
        <f t="shared" si="8"/>
        <v>315086.95652173914</v>
      </c>
      <c r="P42" s="9">
        <f t="shared" si="8"/>
        <v>334021.73913043481</v>
      </c>
      <c r="Q42" s="9">
        <f t="shared" si="8"/>
        <v>352956.52173913049</v>
      </c>
      <c r="R42" s="9">
        <f t="shared" si="8"/>
        <v>371891.30434782617</v>
      </c>
    </row>
    <row r="44" spans="1:18" x14ac:dyDescent="0.3">
      <c r="A44" t="s">
        <v>36</v>
      </c>
      <c r="B44" s="9">
        <f>B42*0.15</f>
        <v>10340.217391304346</v>
      </c>
      <c r="C44" s="9">
        <f t="shared" ref="C44:R44" si="9">C42*0.15</f>
        <v>13180.434782608694</v>
      </c>
      <c r="D44" s="9">
        <f t="shared" si="9"/>
        <v>16020.65217391304</v>
      </c>
      <c r="E44" s="9">
        <f t="shared" si="9"/>
        <v>18860.869565217388</v>
      </c>
      <c r="F44" s="9">
        <f t="shared" si="9"/>
        <v>21701.086956521736</v>
      </c>
      <c r="G44" s="9">
        <f t="shared" si="9"/>
        <v>24541.304347826084</v>
      </c>
      <c r="H44" s="9">
        <f t="shared" si="9"/>
        <v>27381.521739130429</v>
      </c>
      <c r="I44" s="9">
        <f t="shared" si="9"/>
        <v>30221.739130434777</v>
      </c>
      <c r="J44" s="9">
        <f t="shared" si="9"/>
        <v>33061.956521739121</v>
      </c>
      <c r="K44" s="9">
        <f t="shared" si="9"/>
        <v>35902.173913043473</v>
      </c>
      <c r="L44" s="9">
        <f t="shared" si="9"/>
        <v>38742.391304347817</v>
      </c>
      <c r="M44" s="9">
        <f t="shared" si="9"/>
        <v>41582.608695652169</v>
      </c>
      <c r="N44" s="9">
        <f t="shared" si="9"/>
        <v>44422.82608695652</v>
      </c>
      <c r="O44" s="9">
        <f t="shared" si="9"/>
        <v>47263.043478260872</v>
      </c>
      <c r="P44" s="9">
        <f t="shared" si="9"/>
        <v>50103.260869565223</v>
      </c>
      <c r="Q44" s="9">
        <f t="shared" si="9"/>
        <v>52943.478260869575</v>
      </c>
      <c r="R44" s="9">
        <f t="shared" si="9"/>
        <v>55783.695652173927</v>
      </c>
    </row>
    <row r="45" spans="1:18" x14ac:dyDescent="0.3">
      <c r="A45" t="s">
        <v>15</v>
      </c>
      <c r="B45" s="9">
        <f>B42-B44</f>
        <v>58594.565217391304</v>
      </c>
      <c r="C45" s="9">
        <f t="shared" ref="C45:R45" si="10">C42-C44</f>
        <v>74689.130434782608</v>
      </c>
      <c r="D45" s="9">
        <f t="shared" si="10"/>
        <v>90783.695652173905</v>
      </c>
      <c r="E45" s="9">
        <f t="shared" si="10"/>
        <v>106878.2608695652</v>
      </c>
      <c r="F45" s="9">
        <f t="shared" si="10"/>
        <v>122972.82608695651</v>
      </c>
      <c r="G45" s="9">
        <f t="shared" si="10"/>
        <v>139067.39130434781</v>
      </c>
      <c r="H45" s="9">
        <f t="shared" si="10"/>
        <v>155161.95652173911</v>
      </c>
      <c r="I45" s="9">
        <f t="shared" si="10"/>
        <v>171256.5217391304</v>
      </c>
      <c r="J45" s="9">
        <f t="shared" si="10"/>
        <v>187351.08695652173</v>
      </c>
      <c r="K45" s="9">
        <f t="shared" si="10"/>
        <v>203445.65217391303</v>
      </c>
      <c r="L45" s="9">
        <f t="shared" si="10"/>
        <v>219540.21739130432</v>
      </c>
      <c r="M45" s="9">
        <f t="shared" si="10"/>
        <v>235634.78260869562</v>
      </c>
      <c r="N45" s="9">
        <f t="shared" si="10"/>
        <v>251729.34782608695</v>
      </c>
      <c r="O45" s="9">
        <f t="shared" si="10"/>
        <v>267823.91304347827</v>
      </c>
      <c r="P45" s="9">
        <f t="shared" si="10"/>
        <v>283918.47826086957</v>
      </c>
      <c r="Q45" s="9">
        <f t="shared" si="10"/>
        <v>300013.04347826092</v>
      </c>
      <c r="R45" s="9">
        <f t="shared" si="10"/>
        <v>316107.60869565222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78B8-6DCB-4366-96F7-DC1B316FA67C}">
  <dimension ref="A1:E28"/>
  <sheetViews>
    <sheetView workbookViewId="0"/>
  </sheetViews>
  <sheetFormatPr defaultRowHeight="14.4" x14ac:dyDescent="0.3"/>
  <cols>
    <col min="1" max="1" width="24.33203125" bestFit="1" customWidth="1"/>
    <col min="2" max="5" width="11.44140625" customWidth="1"/>
  </cols>
  <sheetData>
    <row r="1" spans="1:5" x14ac:dyDescent="0.3">
      <c r="A1" t="s">
        <v>10</v>
      </c>
    </row>
    <row r="2" spans="1:5" x14ac:dyDescent="0.3">
      <c r="B2" s="4" t="s">
        <v>11</v>
      </c>
      <c r="C2" s="4" t="s">
        <v>12</v>
      </c>
      <c r="D2" s="4" t="s">
        <v>13</v>
      </c>
      <c r="E2" s="4" t="s">
        <v>14</v>
      </c>
    </row>
    <row r="3" spans="1:5" x14ac:dyDescent="0.3">
      <c r="A3" t="s">
        <v>37</v>
      </c>
      <c r="B3" s="4"/>
      <c r="C3" s="4"/>
      <c r="D3" s="4"/>
      <c r="E3" s="5" t="s">
        <v>57</v>
      </c>
    </row>
    <row r="4" spans="1:5" x14ac:dyDescent="0.3">
      <c r="A4" t="s">
        <v>38</v>
      </c>
      <c r="B4" s="4"/>
      <c r="C4" s="4"/>
      <c r="D4" s="5" t="s">
        <v>57</v>
      </c>
      <c r="E4" s="4"/>
    </row>
    <row r="5" spans="1:5" x14ac:dyDescent="0.3">
      <c r="A5" t="s">
        <v>39</v>
      </c>
      <c r="B5" s="4"/>
      <c r="C5" s="4"/>
      <c r="D5" s="5" t="s">
        <v>57</v>
      </c>
      <c r="E5" s="4"/>
    </row>
    <row r="6" spans="1:5" x14ac:dyDescent="0.3">
      <c r="A6" t="s">
        <v>40</v>
      </c>
      <c r="B6" s="4"/>
      <c r="C6" s="4"/>
      <c r="D6" s="4"/>
      <c r="E6" s="5" t="s">
        <v>57</v>
      </c>
    </row>
    <row r="7" spans="1:5" x14ac:dyDescent="0.3">
      <c r="A7" t="s">
        <v>41</v>
      </c>
      <c r="B7" s="4"/>
      <c r="C7" s="4"/>
      <c r="D7" s="4"/>
      <c r="E7" s="5" t="s">
        <v>57</v>
      </c>
    </row>
    <row r="8" spans="1:5" x14ac:dyDescent="0.3">
      <c r="A8" t="s">
        <v>42</v>
      </c>
      <c r="B8" s="4"/>
      <c r="C8" s="4"/>
      <c r="D8" s="4"/>
      <c r="E8" s="5" t="s">
        <v>57</v>
      </c>
    </row>
    <row r="9" spans="1:5" x14ac:dyDescent="0.3">
      <c r="A9" t="s">
        <v>43</v>
      </c>
      <c r="B9" s="4"/>
      <c r="C9" s="4"/>
      <c r="D9" s="5" t="s">
        <v>57</v>
      </c>
      <c r="E9" s="4"/>
    </row>
    <row r="10" spans="1:5" x14ac:dyDescent="0.3">
      <c r="A10" t="s">
        <v>44</v>
      </c>
      <c r="B10" s="6" t="s">
        <v>58</v>
      </c>
      <c r="C10" s="4"/>
      <c r="D10" s="4"/>
      <c r="E10" s="4"/>
    </row>
    <row r="11" spans="1:5" x14ac:dyDescent="0.3">
      <c r="A11" t="s">
        <v>45</v>
      </c>
      <c r="B11" s="4"/>
      <c r="C11" s="6" t="s">
        <v>58</v>
      </c>
      <c r="D11" s="4"/>
      <c r="E11" s="4"/>
    </row>
    <row r="12" spans="1:5" x14ac:dyDescent="0.3">
      <c r="A12" t="s">
        <v>46</v>
      </c>
      <c r="B12" s="6" t="s">
        <v>58</v>
      </c>
      <c r="C12" s="4"/>
      <c r="D12" s="4"/>
      <c r="E12" s="4"/>
    </row>
    <row r="13" spans="1:5" x14ac:dyDescent="0.3">
      <c r="A13" t="s">
        <v>47</v>
      </c>
      <c r="B13" s="6" t="s">
        <v>58</v>
      </c>
      <c r="C13" s="4"/>
      <c r="D13" s="4"/>
      <c r="E13" s="4"/>
    </row>
    <row r="14" spans="1:5" x14ac:dyDescent="0.3">
      <c r="A14" t="s">
        <v>48</v>
      </c>
      <c r="B14" s="4"/>
      <c r="C14" s="4"/>
      <c r="D14" s="5" t="s">
        <v>57</v>
      </c>
      <c r="E14" s="4"/>
    </row>
    <row r="15" spans="1:5" x14ac:dyDescent="0.3">
      <c r="A15" t="s">
        <v>49</v>
      </c>
      <c r="B15" s="6" t="s">
        <v>58</v>
      </c>
      <c r="C15" s="4"/>
      <c r="D15" s="4"/>
      <c r="E15" s="4"/>
    </row>
    <row r="16" spans="1:5" x14ac:dyDescent="0.3">
      <c r="A16" t="s">
        <v>50</v>
      </c>
      <c r="B16" s="6" t="s">
        <v>58</v>
      </c>
      <c r="C16" s="4"/>
      <c r="E16" s="4"/>
    </row>
    <row r="17" spans="1:5" x14ac:dyDescent="0.3">
      <c r="A17" t="s">
        <v>51</v>
      </c>
      <c r="B17" s="6" t="s">
        <v>58</v>
      </c>
      <c r="C17" s="4"/>
      <c r="D17" s="4"/>
      <c r="E17" s="4"/>
    </row>
    <row r="18" spans="1:5" x14ac:dyDescent="0.3">
      <c r="A18" t="s">
        <v>52</v>
      </c>
      <c r="B18" s="6" t="s">
        <v>58</v>
      </c>
      <c r="C18" s="4"/>
      <c r="D18" s="4"/>
      <c r="E18" s="4"/>
    </row>
    <row r="19" spans="1:5" x14ac:dyDescent="0.3">
      <c r="A19" t="s">
        <v>53</v>
      </c>
      <c r="B19" s="6" t="s">
        <v>58</v>
      </c>
      <c r="C19" s="4"/>
      <c r="D19" s="4"/>
      <c r="E19" s="4"/>
    </row>
    <row r="20" spans="1:5" x14ac:dyDescent="0.3">
      <c r="A20" t="s">
        <v>54</v>
      </c>
      <c r="B20" s="6" t="s">
        <v>58</v>
      </c>
      <c r="C20" s="4"/>
      <c r="D20" s="4"/>
      <c r="E20" s="4"/>
    </row>
    <row r="21" spans="1:5" x14ac:dyDescent="0.3">
      <c r="A21" t="s">
        <v>55</v>
      </c>
      <c r="B21" s="6" t="s">
        <v>58</v>
      </c>
      <c r="D21" s="4"/>
      <c r="E21" s="4"/>
    </row>
    <row r="22" spans="1:5" x14ac:dyDescent="0.3">
      <c r="A22" t="s">
        <v>56</v>
      </c>
      <c r="B22" s="6" t="s">
        <v>58</v>
      </c>
      <c r="C22" s="4"/>
      <c r="E22" s="4"/>
    </row>
    <row r="23" spans="1:5" x14ac:dyDescent="0.3">
      <c r="B23" s="4"/>
      <c r="C23" s="4"/>
      <c r="D23" s="4"/>
      <c r="E23" s="4"/>
    </row>
    <row r="24" spans="1:5" x14ac:dyDescent="0.3">
      <c r="B24" s="4"/>
      <c r="C24" s="4"/>
      <c r="D24" s="4"/>
      <c r="E24" s="4"/>
    </row>
    <row r="25" spans="1:5" x14ac:dyDescent="0.3">
      <c r="B25" s="4"/>
      <c r="C25" s="4"/>
      <c r="D25" s="4"/>
      <c r="E25" s="4"/>
    </row>
    <row r="26" spans="1:5" x14ac:dyDescent="0.3">
      <c r="B26" s="4"/>
      <c r="C26" s="4"/>
      <c r="D26" s="4"/>
      <c r="E26" s="4"/>
    </row>
    <row r="27" spans="1:5" x14ac:dyDescent="0.3">
      <c r="B27" s="4"/>
      <c r="C27" s="4"/>
      <c r="D27" s="4"/>
      <c r="E27" s="4"/>
    </row>
    <row r="28" spans="1:5" x14ac:dyDescent="0.3">
      <c r="B28" s="4"/>
      <c r="C28" s="4"/>
      <c r="D28" s="4"/>
      <c r="E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Income and Expenses</vt:lpstr>
      <vt:lpstr>Invoice Calander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Hamilton</dc:creator>
  <cp:lastModifiedBy>Michael Hamilton</cp:lastModifiedBy>
  <dcterms:created xsi:type="dcterms:W3CDTF">2015-06-05T18:17:20Z</dcterms:created>
  <dcterms:modified xsi:type="dcterms:W3CDTF">2025-02-06T13:13:05Z</dcterms:modified>
</cp:coreProperties>
</file>